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rechnungsstunden_Leitungszeit" sheetId="1" r:id="rId1"/>
  </sheets>
  <definedNames>
    <definedName name="_xlnm.Print_Area" localSheetId="0">'Anrechnungsstunden_Leitungszeit'!$A$1:$C$20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<sst xmlns="http://schemas.openxmlformats.org/spreadsheetml/2006/main" count="21" uniqueCount="19">
  <si>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Grundstellen - Anrechnungsstunden für Lehrer - Leitungszeit </t>
  </si>
  <si>
    <t xml:space="preserve">Gesamtschule mit/ohne Ganztagszuschlag ab Schuljahr 2017/18  -  mit mehr als 10 Stellen                          </t>
  </si>
  <si>
    <t>Verordnung zur Ausführung des § 93 Abs. 2 Schulgesetz   (BASS 11 - 11 Nr. 1) – Fassung vom 14. März 2017</t>
  </si>
  <si>
    <t>Grundbedarf Schülerzahl Sek I gesamt</t>
  </si>
  <si>
    <t xml:space="preserve"> Daten aus SchIPS eintragen</t>
  </si>
  <si>
    <t>Grundbedarf Schülerzahl Sek I im Ganztag</t>
  </si>
  <si>
    <t>Schülerzahl Sek II</t>
  </si>
  <si>
    <t>Teilstandort</t>
  </si>
  <si>
    <t>Bei einem Teilstandort 3 eintragen</t>
  </si>
  <si>
    <t>Grundstellenzahl Sek I</t>
  </si>
  <si>
    <t>Grundstellenzahl Sek I Ganztag</t>
  </si>
  <si>
    <t>Ganztagsstellenzuschlag Sek I</t>
  </si>
  <si>
    <t>Grundstellenzahl Sek II</t>
  </si>
  <si>
    <t>Summe der Grundstellen plus Ganztagsstellenzuschlag</t>
  </si>
  <si>
    <t>Summe der Grundstellen plus Ganztagsstellenzuschlag gerundet</t>
  </si>
  <si>
    <t>Anrechnungsstunden Sek I</t>
  </si>
  <si>
    <t>Anrechnungsstunden Sek II</t>
  </si>
  <si>
    <t>Summe der Anrechnungsstunden für Lehrer</t>
  </si>
  <si>
    <t>Leitungszeit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</si>
</sst>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40" zoomScaleSheetLayoutView="140" workbookViewId="0" topLeftCell="A4">
      <selection activeCell="B20" sqref="B20"/>
    </sheetView>
  </sheetViews>
  <sheetFormatPr defaultColWidth="10.28125" defaultRowHeight="12.75"/>
  <cols>
    <col min="1" max="1" width="95.28125" style="1" customWidth="1"/>
    <col min="2" max="2" width="6.7109375" style="1" customWidth="1"/>
    <col min="3" max="3" width="30.8515625" style="1" customWidth="1"/>
    <col min="4" max="16384" width="11.57421875" style="1" customWidth="1"/>
  </cols>
  <sheetData>
    <row r="1" spans="1:3" ht="14.25">
      <c r="A1" s="2" t="s">
        <v>0</v>
      </c>
      <c r="B1" s="2"/>
      <c r="C1" s="2"/>
    </row>
    <row r="2" spans="1:3" ht="14.25">
      <c r="A2" s="2" t="s">
        <v>1</v>
      </c>
      <c r="B2" s="2"/>
      <c r="C2" s="2"/>
    </row>
    <row r="3" spans="1:3" ht="14.25">
      <c r="A3" s="2" t="s">
        <v>2</v>
      </c>
      <c r="B3" s="2"/>
      <c r="C3" s="2"/>
    </row>
    <row r="4" spans="1:3" ht="14.25">
      <c r="A4" s="2"/>
      <c r="B4" s="2"/>
      <c r="C4" s="2"/>
    </row>
    <row r="5" spans="1:3" ht="14.25">
      <c r="A5" s="2" t="s">
        <v>3</v>
      </c>
      <c r="B5" s="3">
        <v>980</v>
      </c>
      <c r="C5" s="4" t="s">
        <v>4</v>
      </c>
    </row>
    <row r="6" spans="1:3" ht="14.25">
      <c r="A6" s="2" t="s">
        <v>5</v>
      </c>
      <c r="B6" s="3">
        <v>980</v>
      </c>
      <c r="C6" s="4" t="s">
        <v>4</v>
      </c>
    </row>
    <row r="7" spans="1:3" ht="14.25">
      <c r="A7" s="2" t="s">
        <v>6</v>
      </c>
      <c r="B7" s="3">
        <v>180</v>
      </c>
      <c r="C7" s="4" t="s">
        <v>4</v>
      </c>
    </row>
    <row r="8" spans="1:3" ht="14.25">
      <c r="A8" s="2" t="s">
        <v>7</v>
      </c>
      <c r="B8" s="3">
        <v>3</v>
      </c>
      <c r="C8" s="2" t="s">
        <v>8</v>
      </c>
    </row>
    <row r="9" spans="1:3" ht="14.25">
      <c r="A9" s="2"/>
      <c r="B9" s="2"/>
      <c r="C9" s="2"/>
    </row>
    <row r="10" spans="1:3" ht="14.25">
      <c r="A10" s="2" t="s">
        <v>9</v>
      </c>
      <c r="B10" s="2">
        <f aca="true" t="shared" si="0" ref="B10:B11">ROUNDDOWN(B5/19.32,2)</f>
        <v>50.72</v>
      </c>
      <c r="C10" s="2"/>
    </row>
    <row r="11" spans="1:3" ht="14.25">
      <c r="A11" s="2" t="s">
        <v>10</v>
      </c>
      <c r="B11" s="2">
        <f t="shared" si="0"/>
        <v>50.72</v>
      </c>
      <c r="C11" s="2"/>
    </row>
    <row r="12" spans="1:3" ht="14.25">
      <c r="A12" s="2" t="s">
        <v>11</v>
      </c>
      <c r="B12" s="2">
        <f>ROUND(B11*0.2,1)</f>
        <v>10.1</v>
      </c>
      <c r="C12" s="2"/>
    </row>
    <row r="13" spans="1:3" ht="14.25">
      <c r="A13" s="2" t="s">
        <v>12</v>
      </c>
      <c r="B13" s="2">
        <f>ROUNDDOWN(B7/12.7,2)</f>
        <v>14.17</v>
      </c>
      <c r="C13" s="2"/>
    </row>
    <row r="14" spans="1:3" ht="14.25">
      <c r="A14" s="2" t="s">
        <v>13</v>
      </c>
      <c r="B14" s="2">
        <f>B10+B13+B12</f>
        <v>74.99</v>
      </c>
      <c r="C14" s="2"/>
    </row>
    <row r="15" spans="1:3" ht="14.25">
      <c r="A15" s="2" t="s">
        <v>14</v>
      </c>
      <c r="B15" s="2">
        <f>FLOOR(B14,0.5)</f>
        <v>74.5</v>
      </c>
      <c r="C15" s="2"/>
    </row>
    <row r="16" spans="1:3" ht="14.25">
      <c r="A16" s="2"/>
      <c r="B16" s="2"/>
      <c r="C16" s="2"/>
    </row>
    <row r="17" spans="1:3" ht="14.25">
      <c r="A17" s="2" t="s">
        <v>15</v>
      </c>
      <c r="B17" s="2">
        <f>ROUND((B10+B12)*0.5,0)</f>
        <v>30</v>
      </c>
      <c r="C17" s="2"/>
    </row>
    <row r="18" spans="1:3" ht="14.25">
      <c r="A18" s="2" t="s">
        <v>16</v>
      </c>
      <c r="B18" s="2">
        <f>ROUND(B13*1.2,0)</f>
        <v>17</v>
      </c>
      <c r="C18" s="2"/>
    </row>
    <row r="19" spans="1:3" ht="14.25">
      <c r="A19" s="2" t="s">
        <v>17</v>
      </c>
      <c r="B19" s="2">
        <f>B17+B18</f>
        <v>47</v>
      </c>
      <c r="C19" s="2"/>
    </row>
    <row r="20" spans="1:3" ht="14.25">
      <c r="A20" s="2" t="s">
        <v>18</v>
      </c>
      <c r="B20" s="2">
        <f>IF(B15&gt;50,ROUND(9+50*0.7+(B15-50)*0.3,0),ROUND(9+B15*0.7,0))+B8</f>
        <v>54</v>
      </c>
      <c r="C20" s="2"/>
    </row>
  </sheetData>
  <sheetProtection selectLockedCells="1" selectUnlockedCells="1"/>
  <mergeCells count="1">
    <mergeCell ref="A1:C1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Schwindt</dc:creator>
  <cp:keywords/>
  <dc:description/>
  <cp:lastModifiedBy/>
  <dcterms:created xsi:type="dcterms:W3CDTF">2017-03-30T05:39:41Z</dcterms:created>
  <dcterms:modified xsi:type="dcterms:W3CDTF">2018-03-12T14:33:02Z</dcterms:modified>
  <cp:category/>
  <cp:version/>
  <cp:contentType/>
  <cp:contentStatus/>
  <cp:revision>13</cp:revision>
</cp:coreProperties>
</file>